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https://syrahealth1-my.sharepoint.com/personal/sequoiae_syrahealth_com/Documents/Documents/H-K/IN-Home and Community Support Professional Training/BAFO/"/>
    </mc:Choice>
  </mc:AlternateContent>
  <xr:revisionPtr revIDLastSave="8" documentId="13_ncr:1_{E4B6646B-8E23-46C5-9689-AA89E8B5635E}" xr6:coauthVersionLast="47" xr6:coauthVersionMax="47" xr10:uidLastSave="{3A850BE9-3454-4EA8-8EFC-14754A015945}"/>
  <bookViews>
    <workbookView xWindow="-110" yWindow="-110" windowWidth="19420" windowHeight="11620" firstSheet="1" activeTab="1" xr2:uid="{00000000-000D-0000-FFFF-FFFF00000000}"/>
  </bookViews>
  <sheets>
    <sheet name="Instructions" sheetId="2" r:id="rId1"/>
    <sheet name="Attachment C" sheetId="1" r:id="rId2"/>
    <sheet name="FTE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2" i="3" l="1"/>
  <c r="E51" i="3"/>
  <c r="E50" i="3"/>
  <c r="E49" i="3"/>
  <c r="E44" i="3"/>
  <c r="E43" i="3"/>
  <c r="E42" i="3"/>
  <c r="E41" i="3"/>
  <c r="E36" i="3"/>
  <c r="E34" i="3"/>
  <c r="E33" i="3"/>
  <c r="E32" i="3"/>
  <c r="E27" i="3"/>
  <c r="E26" i="3"/>
  <c r="E25" i="3"/>
  <c r="E24" i="3"/>
  <c r="E19" i="3"/>
  <c r="E18" i="3"/>
  <c r="E17" i="3"/>
  <c r="E16" i="3"/>
  <c r="E15" i="3"/>
  <c r="E14" i="3"/>
  <c r="E13" i="3"/>
  <c r="E12" i="3"/>
  <c r="E11" i="3"/>
  <c r="E10" i="3"/>
  <c r="E9" i="3"/>
  <c r="E45" i="3" l="1"/>
  <c r="E31" i="1" s="1"/>
  <c r="E53" i="3"/>
  <c r="F31" i="1" s="1"/>
  <c r="E37" i="3"/>
  <c r="D31" i="1" s="1"/>
  <c r="E28" i="3"/>
  <c r="C31" i="1" s="1"/>
  <c r="E20" i="3"/>
  <c r="C27" i="1" s="1"/>
</calcChain>
</file>

<file path=xl/sharedStrings.xml><?xml version="1.0" encoding="utf-8"?>
<sst xmlns="http://schemas.openxmlformats.org/spreadsheetml/2006/main" count="123" uniqueCount="88">
  <si>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</si>
  <si>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</si>
  <si>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</si>
  <si>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</si>
  <si>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</si>
  <si>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Arial"/>
        <family val="2"/>
      </rPr>
      <t xml:space="preserve">Please populate the yellow-shaded cells in the FTE Details worksheet. </t>
    </r>
    <r>
      <rPr>
        <sz val="10"/>
        <rFont val="Arial"/>
        <family val="2"/>
      </rPr>
      <t xml:space="preserve">
</t>
    </r>
    <r>
      <rPr>
        <u/>
        <sz val="10"/>
        <rFont val="Arial"/>
        <family val="2"/>
      </rPr>
      <t>Respondents shall provide a job title for each of the FTE's proposed for The State of Indiana contract as well as the number of FTE that job title contributes to the total.</t>
    </r>
    <r>
      <rPr>
        <sz val="10"/>
        <rFont val="Arial"/>
        <family val="2"/>
      </rPr>
      <t xml:space="preserve">
   PROJECT MANAGER - 1 FTE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</si>
  <si>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</si>
  <si>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</si>
  <si>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Syra Health Corp.</t>
  </si>
  <si>
    <t>Address/City/State/Zip Code:</t>
  </si>
  <si>
    <t>1119 Keystone Way Ste #201 Carmel, IN 46032</t>
  </si>
  <si>
    <t>Telephone #/Fax #/Website:</t>
  </si>
  <si>
    <t>463-345-8950 / 888-614-5409 / www.syrahealth.com</t>
  </si>
  <si>
    <t>Federal Tax Identification Number:</t>
  </si>
  <si>
    <t>85-4027995</t>
  </si>
  <si>
    <t>State/Country of domicile/incorporation:</t>
  </si>
  <si>
    <t>Delaware</t>
  </si>
  <si>
    <t>Location of firm's headquarters or principal place of business:</t>
  </si>
  <si>
    <t>Indiana</t>
  </si>
  <si>
    <t>Name of parent company or holding company (if applicable):</t>
  </si>
  <si>
    <t>N/A</t>
  </si>
  <si>
    <t>State/Country of domicile/incorporation of company listed in #7:</t>
  </si>
  <si>
    <t>Address of company listed in #7:</t>
  </si>
  <si>
    <t>1119 Keystone Way Ste 301, Carmel, IN 46032</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</si>
  <si>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</si>
  <si>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</si>
  <si>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</si>
  <si>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</si>
  <si>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</si>
  <si>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</si>
  <si>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</si>
  <si>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</si>
  <si>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</si>
  <si>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</si>
  <si>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</si>
  <si>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RADcube-MBE</t>
  </si>
  <si>
    <t>Briljent LLC-WBE</t>
  </si>
  <si>
    <t>Bingle Research Group</t>
  </si>
  <si>
    <t>Yes LMS</t>
  </si>
  <si>
    <t>Address/Contact Person/Telephone Number/Tax ID Number:</t>
  </si>
  <si>
    <t>1119 Keystone Way N #302, Carmel, IN 46032/Feroz Syed/(703) 474-0743/</t>
  </si>
  <si>
    <t>7615 W Jefferson Blvd 
Fort Wayne, IN 46804/Kim Gast/(260) 434-0990/35-2046588</t>
  </si>
  <si>
    <t>4721 N Pennsylvania St, Indianapolis, IN 46205
Frederick Bingle/317-927-7004/30-0269390</t>
  </si>
  <si>
    <t>821 E Washington Ave, Madison, WI 53703/Linda Hedenblad/608-819-0708</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</si>
  <si>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</si>
  <si>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</si>
  <si>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</si>
  <si>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Deepika Vuppalanchi</t>
  </si>
  <si>
    <t>Title:</t>
  </si>
  <si>
    <t>CEO</t>
  </si>
  <si>
    <t>Date:</t>
  </si>
  <si>
    <r>
      <t xml:space="preserve">FTE DETAILS
</t>
    </r>
    <r>
      <rPr>
        <i/>
        <sz val="11"/>
        <rFont val="Arial"/>
        <family val="2"/>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</si>
  <si>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</si>
  <si>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</si>
  <si>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</si>
  <si>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</si>
  <si>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</si>
  <si>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</si>
  <si>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</si>
  <si>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</si>
  <si>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</si>
  <si>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</si>
  <si>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</si>
  <si>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</si>
  <si>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</si>
  <si>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Instructional Designer</t>
  </si>
  <si>
    <t>Technical/Medical Writers/ HCSP SMEs</t>
  </si>
  <si>
    <t>Project Manager</t>
  </si>
  <si>
    <t>Information Systems Coordinator</t>
  </si>
  <si>
    <t>Quality Assurance Manager</t>
  </si>
  <si>
    <t>Technical Lead/ Implementation Manager &amp; Change/Compliance Manager</t>
  </si>
  <si>
    <t>Call Support Agent/Translation</t>
  </si>
  <si>
    <t>Marketing and Outreach Expert</t>
  </si>
  <si>
    <t>TOTAL FTE COUNT</t>
  </si>
  <si>
    <t>SUB CONTRACTOR COMPANY NAME</t>
  </si>
  <si>
    <t>RADcube</t>
  </si>
  <si>
    <t>JOB TITLE</t>
  </si>
  <si>
    <t>Example: Developer</t>
  </si>
  <si>
    <t>UI/UX developer, Front end and Backend Developer</t>
  </si>
  <si>
    <t>Information Systems Coordinator (Backup)</t>
  </si>
  <si>
    <t>DevOps Engineer</t>
  </si>
  <si>
    <t>Briljent LLC</t>
  </si>
  <si>
    <t>Training Development Manager</t>
  </si>
  <si>
    <t>HCSP SMEs</t>
  </si>
  <si>
    <t>Survey Specialist</t>
  </si>
  <si>
    <t>YesLMS</t>
  </si>
  <si>
    <t xml:space="preserve">LMS Engineer </t>
  </si>
  <si>
    <t>LMS Administrator and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</si>
</sst>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0"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1"/>
      <name val="Arial"/>
      <family val="2"/>
    </font>
    <font>
      <sz val="12"/>
      <name val="Arial"/>
      <family val="2"/>
    </font>
    <font>
      <i/>
      <sz val="11"/>
      <name val="Arial"/>
      <family val="2"/>
    </font>
    <font>
      <b/>
      <i/>
      <sz val="10"/>
      <name val="Arial"/>
      <family val="2"/>
    </font>
    <font>
      <u/>
      <sz val="10"/>
      <name val="Arial"/>
      <family val="2"/>
    </font>
    <font>
      <i/>
      <sz val="10"/>
      <name val="Times New Roman"/>
      <family val="1"/>
    </font>
    <font>
      <b/>
      <i/>
      <sz val="10"/>
      <name val="Times New Roman"/>
      <family val="1"/>
    </font>
    <font>
      <sz val="10"/>
      <name val="Times New Roman"/>
      <family val="1"/>
    </font>
    <font>
      <b/>
      <sz val="10"/>
      <name val="Times New Roman"/>
      <family val="1"/>
    </font>
    <font>
      <b/>
      <i/>
      <u/>
      <sz val="10"/>
      <name val="Times New Roman"/>
      <family val="1"/>
    </font>
    <font>
      <b/>
      <sz val="10"/>
      <color rgb="FF000000"/>
      <name val="Times New Roman"/>
      <family val="1"/>
    </font>
    <font>
      <i/>
      <sz val="10"/>
      <color rgb="FFFF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2">
    <xf numFmtId="0" fontId="0" fillId="0" borderId="0" xfId="0"/>
    <xf numFmtId="0" fontId="0" fillId="0" borderId="0" xfId="0" applyAlignment="1">
      <alignment wrapText="1"/>
    </xf>
    <xf numFmtId="0" fontId="2" fillId="0" borderId="0" xfId="0"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2" fillId="0" borderId="6" xfId="0" applyFont="1" applyBorder="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6"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7"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6"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8" fillId="0" borderId="0" xfId="0" applyFont="1" applyAlignment="1">
      <alignment wrapText="1"/>
    </xf>
    <xf numFmtId="0" fontId="9" fillId="0" borderId="8" xfId="0" applyFont="1" applyBorder="1" applyAlignment="1">
      <alignment vertical="center" wrapText="1"/>
    </xf>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0" fontId="4" fillId="0" borderId="0" xfId="0" applyFont="1" applyAlignment="1">
      <alignment vertical="center" wrapText="1"/>
    </xf>
    <xf numFmtId="0" fontId="15" fillId="0" borderId="0" xfId="0" applyFont="1"/>
    <xf numFmtId="0" fontId="16" fillId="0" borderId="7" xfId="0" applyFont="1" applyBorder="1"/>
    <xf numFmtId="0" fontId="18" fillId="0" borderId="7" xfId="0" applyFont="1" applyBorder="1" applyAlignment="1">
      <alignment horizontal="center"/>
    </xf>
    <xf numFmtId="0" fontId="13" fillId="0" borderId="0" xfId="0" applyFont="1"/>
    <xf numFmtId="0" fontId="17" fillId="0" borderId="7" xfId="0" applyFont="1" applyBorder="1"/>
    <xf numFmtId="0" fontId="15" fillId="0" borderId="7" xfId="0" applyFont="1" applyBorder="1"/>
    <xf numFmtId="0" fontId="16" fillId="2" borderId="7" xfId="0" applyFont="1" applyFill="1" applyBorder="1" applyAlignment="1">
      <alignment horizontal="center" vertical="center"/>
    </xf>
    <xf numFmtId="0" fontId="16" fillId="2" borderId="7" xfId="0" applyFont="1" applyFill="1" applyBorder="1" applyAlignment="1">
      <alignment horizontal="center" vertical="center" wrapText="1"/>
    </xf>
    <xf numFmtId="0" fontId="16" fillId="0" borderId="0" xfId="0" applyFont="1" applyAlignment="1">
      <alignment horizontal="center"/>
    </xf>
    <xf numFmtId="0" fontId="19" fillId="0" borderId="7" xfId="0" applyFont="1" applyBorder="1" applyAlignment="1">
      <alignment horizontal="center"/>
    </xf>
    <xf numFmtId="9" fontId="19" fillId="0" borderId="7" xfId="2" applyFont="1" applyBorder="1" applyAlignment="1">
      <alignment horizontal="center"/>
    </xf>
    <xf numFmtId="2" fontId="19" fillId="0" borderId="7" xfId="0" applyNumberFormat="1" applyFont="1" applyBorder="1" applyAlignment="1">
      <alignment horizontal="center"/>
    </xf>
    <xf numFmtId="9" fontId="19" fillId="0" borderId="7" xfId="2" applyFont="1" applyFill="1" applyBorder="1" applyAlignment="1">
      <alignment horizontal="center"/>
    </xf>
    <xf numFmtId="0" fontId="15" fillId="3" borderId="7" xfId="0" applyFont="1" applyFill="1" applyBorder="1" applyAlignment="1">
      <alignment horizontal="center"/>
    </xf>
    <xf numFmtId="10" fontId="15" fillId="3" borderId="7" xfId="0" applyNumberFormat="1" applyFont="1" applyFill="1" applyBorder="1" applyAlignment="1">
      <alignment horizontal="center"/>
    </xf>
    <xf numFmtId="2" fontId="16" fillId="3" borderId="7" xfId="0" applyNumberFormat="1" applyFont="1" applyFill="1" applyBorder="1" applyAlignment="1">
      <alignment horizontal="center"/>
    </xf>
    <xf numFmtId="0" fontId="16" fillId="0" borderId="7" xfId="0" applyFont="1" applyBorder="1" applyAlignment="1">
      <alignment horizontal="right"/>
    </xf>
    <xf numFmtId="2" fontId="16" fillId="0" borderId="7" xfId="0" applyNumberFormat="1" applyFont="1" applyBorder="1"/>
    <xf numFmtId="0" fontId="16" fillId="0" borderId="0" xfId="0" applyFont="1"/>
    <xf numFmtId="0" fontId="13" fillId="3" borderId="7" xfId="0" applyFont="1" applyFill="1" applyBorder="1"/>
    <xf numFmtId="9" fontId="15" fillId="3" borderId="7" xfId="2" applyFont="1" applyFill="1" applyBorder="1" applyAlignment="1">
      <alignment horizontal="center"/>
    </xf>
    <xf numFmtId="0" fontId="16" fillId="2" borderId="7" xfId="0" applyFont="1" applyFill="1" applyBorder="1" applyAlignment="1">
      <alignment horizontal="center"/>
    </xf>
    <xf numFmtId="0" fontId="0" fillId="0" borderId="5" xfId="0" applyBorder="1" applyAlignment="1">
      <alignment vertical="top" wrapText="1"/>
    </xf>
    <xf numFmtId="0" fontId="0" fillId="0" borderId="7" xfId="0" applyBorder="1"/>
    <xf numFmtId="0" fontId="0" fillId="0" borderId="5" xfId="0" applyBorder="1"/>
    <xf numFmtId="14" fontId="0" fillId="0" borderId="10" xfId="0" applyNumberFormat="1" applyBorder="1"/>
    <xf numFmtId="0" fontId="0" fillId="0" borderId="10" xfId="0" applyBorder="1"/>
    <xf numFmtId="0" fontId="0" fillId="0" borderId="9" xfId="0" applyBorder="1"/>
    <xf numFmtId="8" fontId="0" fillId="0" borderId="7" xfId="0" applyNumberFormat="1" applyBorder="1" applyAlignment="1">
      <alignment vertical="top"/>
    </xf>
    <xf numFmtId="0" fontId="0" fillId="0" borderId="7" xfId="0" applyBorder="1" applyAlignment="1">
      <alignment vertical="top"/>
    </xf>
    <xf numFmtId="0" fontId="0" fillId="0" borderId="5" xfId="0" applyBorder="1" applyAlignment="1">
      <alignment vertical="top"/>
    </xf>
    <xf numFmtId="8" fontId="4" fillId="0" borderId="10" xfId="1" applyNumberFormat="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Alignment="1">
      <alignment wrapText="1"/>
    </xf>
    <xf numFmtId="0" fontId="0" fillId="0" borderId="0" xfId="0"/>
    <xf numFmtId="0" fontId="3" fillId="0" borderId="1" xfId="0" applyFont="1" applyBorder="1" applyAlignment="1">
      <alignment wrapText="1"/>
    </xf>
    <xf numFmtId="0" fontId="0" fillId="0" borderId="2" xfId="0" applyBorder="1"/>
    <xf numFmtId="0" fontId="0" fillId="0" borderId="3" xfId="0" applyBorder="1"/>
    <xf numFmtId="0" fontId="0" fillId="0" borderId="7" xfId="0" applyBorder="1" applyAlignment="1">
      <alignment horizontal="left" vertical="top"/>
    </xf>
    <xf numFmtId="0" fontId="0" fillId="0" borderId="5" xfId="0" applyBorder="1" applyAlignment="1">
      <alignment horizontal="left" vertical="top"/>
    </xf>
    <xf numFmtId="0" fontId="4" fillId="0" borderId="7" xfId="0" applyFont="1" applyBorder="1" applyAlignment="1">
      <alignment vertical="top"/>
    </xf>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0" fontId="16" fillId="0" borderId="11" xfId="0" applyFont="1" applyBorder="1" applyAlignment="1">
      <alignment horizontal="left" vertical="center" wrapText="1"/>
    </xf>
    <xf numFmtId="0" fontId="16" fillId="0" borderId="8" xfId="0" applyFont="1" applyBorder="1" applyAlignment="1">
      <alignment horizontal="left" vertical="center" wrapText="1"/>
    </xf>
    <xf numFmtId="0" fontId="16" fillId="0" borderId="12" xfId="0" applyFont="1" applyBorder="1" applyAlignment="1">
      <alignment horizontal="left" vertical="center" wrapText="1"/>
    </xf>
    <xf numFmtId="0" fontId="9" fillId="0" borderId="8" xfId="0" applyFont="1" applyBorder="1" applyAlignment="1">
      <alignment horizontal="center" vertical="center" wrapText="1"/>
    </xf>
    <xf numFmtId="0" fontId="9" fillId="0" borderId="8" xfId="0" applyFont="1" applyBorder="1" applyAlignment="1">
      <alignment horizontal="center" vertical="center"/>
    </xf>
    <xf numFmtId="0" fontId="13" fillId="0" borderId="13" xfId="0" applyFont="1" applyBorder="1" applyAlignment="1">
      <alignment horizontal="left" vertical="center" wrapText="1"/>
    </xf>
    <xf numFmtId="0" fontId="13" fillId="0" borderId="14" xfId="0" applyFont="1" applyBorder="1" applyAlignment="1">
      <alignment horizontal="left" vertical="center" wrapText="1"/>
    </xf>
    <xf numFmtId="0" fontId="13"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107950</xdr:colOff>
      <xdr:row>0</xdr:row>
      <xdr:rowOff>88900</xdr:rowOff>
    </xdr:from>
    <xdr:to>
      <xdr:col>1</xdr:col>
      <xdr:colOff>666750</xdr:colOff>
      <xdr:row>4</xdr:row>
      <xdr:rowOff>0</xdr:rowOff>
    </xdr:to>
    <xdr:pic>
      <xdr:nvPicPr>
        <xdr:cNvPr id="1085" name="Picture 1" descr="SEAL31">
          <a:extLst>
            <a:ext uri="{FF2B5EF4-FFF2-40B4-BE49-F238E27FC236}">
              <a16:creationId xmlns:a16="http://schemas.microsoft.com/office/drawing/2014/main" id="{E1357ED0-8710-EFD3-49EE-00E464C9E5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950" y="88900"/>
          <a:ext cx="793750" cy="546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752475</xdr:colOff>
      <xdr:row>0</xdr:row>
      <xdr:rowOff>122555</xdr:rowOff>
    </xdr:from>
    <xdr:to>
      <xdr:col>4</xdr:col>
      <xdr:colOff>979765</xdr:colOff>
      <xdr:row>4</xdr:row>
      <xdr:rowOff>122555</xdr:rowOff>
    </xdr:to>
    <xdr:sp macro="" textlink="">
      <xdr:nvSpPr>
        <xdr:cNvPr id="1026" name="Text Box 2">
          <a:extLst>
            <a:ext uri="{FF2B5EF4-FFF2-40B4-BE49-F238E27FC236}">
              <a16:creationId xmlns:a16="http://schemas.microsoft.com/office/drawing/2014/main" id="{C374D3A4-1116-59EC-94FE-E15A29D8988A}"/>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219075</xdr:colOff>
      <xdr:row>32</xdr:row>
      <xdr:rowOff>200026</xdr:rowOff>
    </xdr:from>
    <xdr:to>
      <xdr:col>2</xdr:col>
      <xdr:colOff>1028700</xdr:colOff>
      <xdr:row>33</xdr:row>
      <xdr:rowOff>152509</xdr:rowOff>
    </xdr:to>
    <xdr:pic>
      <xdr:nvPicPr>
        <xdr:cNvPr id="2" name="Picture 1">
          <a:extLst>
            <a:ext uri="{FF2B5EF4-FFF2-40B4-BE49-F238E27FC236}">
              <a16:creationId xmlns:a16="http://schemas.microsoft.com/office/drawing/2014/main" id="{4DE753E4-2418-4498-EA58-CE359274091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09800" y="12773026"/>
          <a:ext cx="809625" cy="266808"/>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topLeftCell="A6" workbookViewId="0"/>
  </sheetViews>
  <sheetFormatPr defaultRowHeight="12.5" x14ac:dyDescent="0.25"/>
  <cols>
    <col min="1" max="1" width="98.453125" style="20" customWidth="1"/>
  </cols>
  <sheetData>
    <row r="1" spans="1:1" ht="15.5" x14ac:dyDescent="0.25">
      <c r="A1" s="24" t="s">
        <v>0</v>
      </c>
    </row>
    <row r="2" spans="1:1" ht="19.5" customHeight="1" x14ac:dyDescent="0.3">
      <c r="A2" s="23" t="s">
        <v>1</v>
      </c>
    </row>
    <row r="3" spans="1:1" ht="84" customHeight="1" x14ac:dyDescent="0.25">
      <c r="A3" s="22" t="s">
        <v>2</v>
      </c>
    </row>
    <row r="4" spans="1:1" ht="57.75" customHeight="1" x14ac:dyDescent="0.25">
      <c r="A4" s="22" t="s">
        <v>3</v>
      </c>
    </row>
    <row r="5" spans="1:1" ht="81" customHeight="1" x14ac:dyDescent="0.25">
      <c r="A5" s="22" t="s">
        <v>4</v>
      </c>
    </row>
    <row r="6" spans="1:1" ht="128.5" x14ac:dyDescent="0.25">
      <c r="A6" s="28" t="s">
        <v>5</v>
      </c>
    </row>
    <row r="7" spans="1:1" x14ac:dyDescent="0.25">
      <c r="A7" s="21"/>
    </row>
  </sheetData>
  <phoneticPr fontId="0" type="noConversion"/>
  <pageMargins left="0.75" right="0.75" top="1" bottom="1" header="0.5" footer="0.5"/>
  <pageSetup scale="9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abSelected="1" topLeftCell="A31" workbookViewId="0">
      <selection activeCell="E47" sqref="E47"/>
    </sheetView>
  </sheetViews>
  <sheetFormatPr defaultRowHeight="12.5" x14ac:dyDescent="0.25"/>
  <cols>
    <col min="1" max="1" width="3.453125" customWidth="1"/>
    <col min="2" max="2" width="26.453125" bestFit="1" customWidth="1"/>
    <col min="3" max="3" width="18.453125" customWidth="1"/>
    <col min="4" max="4" width="18.54296875" customWidth="1"/>
    <col min="5" max="5" width="20.453125" customWidth="1"/>
    <col min="6" max="6" width="18.54296875" customWidth="1"/>
    <col min="7" max="7" width="17.54296875" customWidth="1"/>
  </cols>
  <sheetData>
    <row r="6" spans="1:6" ht="26.25" customHeight="1" x14ac:dyDescent="0.25">
      <c r="A6" s="71" t="s">
        <v>6</v>
      </c>
      <c r="B6" s="71"/>
      <c r="C6" s="71"/>
      <c r="D6" s="71"/>
      <c r="E6" s="71"/>
      <c r="F6" s="71"/>
    </row>
    <row r="7" spans="1:6" ht="13" thickBot="1" x14ac:dyDescent="0.3">
      <c r="A7" s="64"/>
      <c r="B7" s="64"/>
      <c r="C7" s="64"/>
      <c r="D7" s="64"/>
      <c r="E7" s="64"/>
      <c r="F7" s="64"/>
    </row>
    <row r="8" spans="1:6" ht="13" x14ac:dyDescent="0.3">
      <c r="A8" s="2">
        <v>1</v>
      </c>
      <c r="B8" s="3" t="s">
        <v>7</v>
      </c>
      <c r="C8" s="72" t="s">
        <v>8</v>
      </c>
      <c r="D8" s="72"/>
      <c r="E8" s="72"/>
      <c r="F8" s="73"/>
    </row>
    <row r="9" spans="1:6" ht="12.75" customHeight="1" x14ac:dyDescent="0.3">
      <c r="A9" s="2">
        <v>2</v>
      </c>
      <c r="B9" s="6" t="s">
        <v>9</v>
      </c>
      <c r="C9" s="58" t="s">
        <v>10</v>
      </c>
      <c r="D9" s="58"/>
      <c r="E9" s="58"/>
      <c r="F9" s="59"/>
    </row>
    <row r="10" spans="1:6" ht="12.75" customHeight="1" x14ac:dyDescent="0.3">
      <c r="A10" s="2">
        <v>3</v>
      </c>
      <c r="B10" s="6" t="s">
        <v>11</v>
      </c>
      <c r="C10" s="70" t="s">
        <v>12</v>
      </c>
      <c r="D10" s="58"/>
      <c r="E10" s="58"/>
      <c r="F10" s="59"/>
    </row>
    <row r="11" spans="1:6" ht="26" x14ac:dyDescent="0.3">
      <c r="A11" s="2">
        <v>4</v>
      </c>
      <c r="B11" s="6" t="s">
        <v>13</v>
      </c>
      <c r="C11" s="70" t="s">
        <v>14</v>
      </c>
      <c r="D11" s="58"/>
      <c r="E11" s="58"/>
      <c r="F11" s="59"/>
    </row>
    <row r="12" spans="1:6" ht="26" x14ac:dyDescent="0.3">
      <c r="A12" s="2">
        <v>5</v>
      </c>
      <c r="B12" s="6" t="s">
        <v>15</v>
      </c>
      <c r="C12" s="58" t="s">
        <v>16</v>
      </c>
      <c r="D12" s="58"/>
      <c r="E12" s="58"/>
      <c r="F12" s="59"/>
    </row>
    <row r="13" spans="1:6" ht="39" x14ac:dyDescent="0.3">
      <c r="A13" s="2">
        <v>6</v>
      </c>
      <c r="B13" s="6" t="s">
        <v>17</v>
      </c>
      <c r="C13" s="58" t="s">
        <v>18</v>
      </c>
      <c r="D13" s="58"/>
      <c r="E13" s="58"/>
      <c r="F13" s="59"/>
    </row>
    <row r="14" spans="1:6" ht="39" x14ac:dyDescent="0.3">
      <c r="A14" s="2">
        <v>7</v>
      </c>
      <c r="B14" s="6" t="s">
        <v>19</v>
      </c>
      <c r="C14" s="58" t="s">
        <v>20</v>
      </c>
      <c r="D14" s="58"/>
      <c r="E14" s="58"/>
      <c r="F14" s="59"/>
    </row>
    <row r="15" spans="1:6" ht="39" x14ac:dyDescent="0.3">
      <c r="A15" s="2">
        <v>8</v>
      </c>
      <c r="B15" s="6" t="s">
        <v>21</v>
      </c>
      <c r="C15" s="58" t="s">
        <v>18</v>
      </c>
      <c r="D15" s="58"/>
      <c r="E15" s="58"/>
      <c r="F15" s="59"/>
    </row>
    <row r="16" spans="1:6" ht="26" x14ac:dyDescent="0.3">
      <c r="A16" s="2">
        <v>9</v>
      </c>
      <c r="B16" s="6" t="s">
        <v>22</v>
      </c>
      <c r="C16" s="58" t="s">
        <v>23</v>
      </c>
      <c r="D16" s="58"/>
      <c r="E16" s="58"/>
      <c r="F16" s="59"/>
    </row>
    <row r="17" spans="1:7" ht="39" x14ac:dyDescent="0.3">
      <c r="A17" s="2">
        <v>10</v>
      </c>
      <c r="B17" s="6" t="s">
        <v>24</v>
      </c>
      <c r="C17" s="68">
        <v>790614</v>
      </c>
      <c r="D17" s="68"/>
      <c r="E17" s="68"/>
      <c r="F17" s="69"/>
    </row>
    <row r="18" spans="1:7" ht="26" x14ac:dyDescent="0.3">
      <c r="A18" s="2">
        <v>11</v>
      </c>
      <c r="B18" s="6" t="s">
        <v>25</v>
      </c>
      <c r="C18" s="68">
        <v>172129150</v>
      </c>
      <c r="D18" s="68"/>
      <c r="E18" s="68"/>
      <c r="F18" s="69"/>
    </row>
    <row r="19" spans="1:7" ht="52" x14ac:dyDescent="0.3">
      <c r="A19" s="2">
        <v>12</v>
      </c>
      <c r="B19" s="6" t="s">
        <v>26</v>
      </c>
      <c r="C19" s="68">
        <v>196</v>
      </c>
      <c r="D19" s="68"/>
      <c r="E19" s="68"/>
      <c r="F19" s="69"/>
    </row>
    <row r="20" spans="1:7" ht="39" x14ac:dyDescent="0.3">
      <c r="A20" s="2">
        <v>13</v>
      </c>
      <c r="B20" s="6" t="s">
        <v>27</v>
      </c>
      <c r="C20" s="68">
        <v>209</v>
      </c>
      <c r="D20" s="68"/>
      <c r="E20" s="68"/>
      <c r="F20" s="69"/>
    </row>
    <row r="21" spans="1:7" ht="65" x14ac:dyDescent="0.3">
      <c r="A21" s="2">
        <v>14</v>
      </c>
      <c r="B21" s="6" t="s">
        <v>28</v>
      </c>
      <c r="C21" s="57">
        <v>4643554.5599999996</v>
      </c>
      <c r="D21" s="58"/>
      <c r="E21" s="58"/>
      <c r="F21" s="59"/>
    </row>
    <row r="22" spans="1:7" ht="52" x14ac:dyDescent="0.3">
      <c r="A22" s="2">
        <v>15</v>
      </c>
      <c r="B22" s="6" t="s">
        <v>29</v>
      </c>
      <c r="C22" s="57">
        <v>4932894.6399999997</v>
      </c>
      <c r="D22" s="58"/>
      <c r="E22" s="58"/>
      <c r="F22" s="59"/>
      <c r="G22" s="19"/>
    </row>
    <row r="23" spans="1:7" ht="39.5" thickBot="1" x14ac:dyDescent="0.35">
      <c r="A23" s="2">
        <v>16</v>
      </c>
      <c r="B23" s="7" t="s">
        <v>30</v>
      </c>
      <c r="C23" s="60">
        <v>5827726.6299999999</v>
      </c>
      <c r="D23" s="61"/>
      <c r="E23" s="61"/>
      <c r="F23" s="62"/>
    </row>
    <row r="24" spans="1:7" ht="13" x14ac:dyDescent="0.3">
      <c r="A24" s="2"/>
      <c r="B24" s="8"/>
    </row>
    <row r="25" spans="1:7" ht="28.5" customHeight="1" thickBot="1" x14ac:dyDescent="0.35">
      <c r="A25" s="2"/>
      <c r="B25" s="63" t="s">
        <v>31</v>
      </c>
      <c r="C25" s="64"/>
    </row>
    <row r="26" spans="1:7" ht="26" x14ac:dyDescent="0.3">
      <c r="A26" s="2">
        <v>17</v>
      </c>
      <c r="B26" s="9" t="s">
        <v>32</v>
      </c>
      <c r="C26" s="5" t="s">
        <v>8</v>
      </c>
    </row>
    <row r="27" spans="1:7" ht="64" thickBot="1" x14ac:dyDescent="0.3">
      <c r="A27" s="2">
        <v>18</v>
      </c>
      <c r="B27" s="10" t="s">
        <v>33</v>
      </c>
      <c r="C27" s="25">
        <f>'FTE Details'!E20</f>
        <v>7.2</v>
      </c>
    </row>
    <row r="28" spans="1:7" ht="13.5" thickBot="1" x14ac:dyDescent="0.3">
      <c r="A28" s="2"/>
      <c r="B28" s="1"/>
    </row>
    <row r="29" spans="1:7" ht="26" x14ac:dyDescent="0.3">
      <c r="A29" s="2">
        <v>19</v>
      </c>
      <c r="B29" s="9" t="s">
        <v>34</v>
      </c>
      <c r="C29" s="4" t="s">
        <v>35</v>
      </c>
      <c r="D29" s="11" t="s">
        <v>36</v>
      </c>
      <c r="E29" s="4" t="s">
        <v>37</v>
      </c>
      <c r="F29" s="5" t="s">
        <v>38</v>
      </c>
    </row>
    <row r="30" spans="1:7" ht="75" x14ac:dyDescent="0.25">
      <c r="A30" s="2">
        <v>20</v>
      </c>
      <c r="B30" s="12" t="s">
        <v>39</v>
      </c>
      <c r="C30" s="13" t="s">
        <v>40</v>
      </c>
      <c r="D30" s="13" t="s">
        <v>41</v>
      </c>
      <c r="E30" s="13" t="s">
        <v>42</v>
      </c>
      <c r="F30" s="51" t="s">
        <v>43</v>
      </c>
    </row>
    <row r="31" spans="1:7" ht="64" thickBot="1" x14ac:dyDescent="0.3">
      <c r="A31" s="2">
        <v>21</v>
      </c>
      <c r="B31" s="10" t="s">
        <v>33</v>
      </c>
      <c r="C31" s="26">
        <f>'FTE Details'!E28</f>
        <v>0.75</v>
      </c>
      <c r="D31" s="27">
        <f>'FTE Details'!E37</f>
        <v>1.75</v>
      </c>
      <c r="E31" s="26">
        <f>'FTE Details'!E45</f>
        <v>0.3</v>
      </c>
      <c r="F31" s="25">
        <f>'FTE Details'!E53</f>
        <v>1.2</v>
      </c>
    </row>
    <row r="32" spans="1:7" ht="13.5" thickBot="1" x14ac:dyDescent="0.35">
      <c r="A32" s="2"/>
      <c r="B32" s="8"/>
      <c r="C32" s="14"/>
      <c r="D32" s="15"/>
      <c r="E32" s="14"/>
      <c r="F32" s="14"/>
    </row>
    <row r="33" spans="1:6" ht="24.75" customHeight="1" x14ac:dyDescent="0.25">
      <c r="A33" s="2">
        <v>22</v>
      </c>
      <c r="B33" s="65" t="s">
        <v>44</v>
      </c>
      <c r="C33" s="66"/>
      <c r="D33" s="66"/>
      <c r="E33" s="66"/>
      <c r="F33" s="67"/>
    </row>
    <row r="34" spans="1:6" ht="13" x14ac:dyDescent="0.3">
      <c r="A34" s="16"/>
      <c r="B34" s="17" t="s">
        <v>45</v>
      </c>
      <c r="C34" s="52"/>
      <c r="D34" s="52"/>
      <c r="E34" s="52"/>
      <c r="F34" s="53"/>
    </row>
    <row r="35" spans="1:6" ht="13" x14ac:dyDescent="0.3">
      <c r="A35" s="16"/>
      <c r="B35" s="17" t="s">
        <v>46</v>
      </c>
      <c r="C35" s="52" t="s">
        <v>47</v>
      </c>
      <c r="D35" s="52"/>
      <c r="E35" s="52"/>
      <c r="F35" s="53"/>
    </row>
    <row r="36" spans="1:6" ht="13" x14ac:dyDescent="0.3">
      <c r="A36" s="16"/>
      <c r="B36" s="17" t="s">
        <v>48</v>
      </c>
      <c r="C36" s="52" t="s">
        <v>49</v>
      </c>
      <c r="D36" s="52"/>
      <c r="E36" s="52"/>
      <c r="F36" s="53"/>
    </row>
    <row r="37" spans="1:6" ht="13.5" thickBot="1" x14ac:dyDescent="0.35">
      <c r="A37" s="16"/>
      <c r="B37" s="18" t="s">
        <v>50</v>
      </c>
      <c r="C37" s="54">
        <v>45460</v>
      </c>
      <c r="D37" s="55"/>
      <c r="E37" s="55"/>
      <c r="F37" s="56"/>
    </row>
    <row r="38" spans="1:6" ht="13" x14ac:dyDescent="0.3">
      <c r="A38" s="16"/>
    </row>
    <row r="39" spans="1:6" ht="13" x14ac:dyDescent="0.3">
      <c r="A39" s="16"/>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20:F20"/>
    <mergeCell ref="C34:F34"/>
    <mergeCell ref="C35:F35"/>
    <mergeCell ref="C36:F36"/>
    <mergeCell ref="C37:F37"/>
    <mergeCell ref="C21:F21"/>
    <mergeCell ref="C22:F22"/>
    <mergeCell ref="C23:F23"/>
    <mergeCell ref="B25:C25"/>
    <mergeCell ref="B33:F33"/>
  </mergeCells>
  <phoneticPr fontId="0" type="noConversion"/>
  <pageMargins left="0.75" right="0.75" top="1" bottom="1" header="0.5" footer="0.5"/>
  <pageSetup scale="86"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3"/>
  <sheetViews>
    <sheetView showGridLines="0" topLeftCell="A3" workbookViewId="0">
      <selection activeCell="C58" sqref="C58"/>
    </sheetView>
  </sheetViews>
  <sheetFormatPr defaultRowHeight="12.5" x14ac:dyDescent="0.25"/>
  <cols>
    <col min="1" max="1" width="60.453125" customWidth="1"/>
    <col min="2" max="3" width="26.453125" customWidth="1"/>
    <col min="4" max="4" width="18.54296875" customWidth="1"/>
    <col min="5" max="5" width="25.54296875" bestFit="1" customWidth="1"/>
  </cols>
  <sheetData>
    <row r="1" spans="1:5" ht="33" customHeight="1" x14ac:dyDescent="0.25">
      <c r="A1" s="77" t="s">
        <v>51</v>
      </c>
      <c r="B1" s="77"/>
      <c r="C1" s="77"/>
      <c r="D1" s="77"/>
      <c r="E1" s="78"/>
    </row>
    <row r="2" spans="1:5" s="29" customFormat="1" ht="132.75" customHeight="1" x14ac:dyDescent="0.3">
      <c r="A2" s="79" t="s">
        <v>52</v>
      </c>
      <c r="B2" s="80"/>
      <c r="C2" s="80"/>
      <c r="D2" s="80"/>
      <c r="E2" s="81"/>
    </row>
    <row r="3" spans="1:5" s="29" customFormat="1" ht="63.75" customHeight="1" x14ac:dyDescent="0.3">
      <c r="A3" s="74" t="s">
        <v>53</v>
      </c>
      <c r="B3" s="75"/>
      <c r="C3" s="75"/>
      <c r="D3" s="75"/>
      <c r="E3" s="76"/>
    </row>
    <row r="4" spans="1:5" s="29" customFormat="1" ht="13" x14ac:dyDescent="0.3"/>
    <row r="5" spans="1:5" s="29" customFormat="1" ht="13.5" x14ac:dyDescent="0.35">
      <c r="A5" s="30" t="s">
        <v>54</v>
      </c>
      <c r="B5" s="31">
        <v>48</v>
      </c>
      <c r="C5" s="32" t="s">
        <v>55</v>
      </c>
    </row>
    <row r="6" spans="1:5" s="29" customFormat="1" ht="13" x14ac:dyDescent="0.3"/>
    <row r="7" spans="1:5" s="29" customFormat="1" ht="13.5" x14ac:dyDescent="0.35">
      <c r="A7" s="33" t="s">
        <v>56</v>
      </c>
      <c r="B7" s="33"/>
      <c r="C7" s="33"/>
      <c r="D7" s="33"/>
      <c r="E7" s="34"/>
    </row>
    <row r="8" spans="1:5" s="37" customFormat="1" ht="26" x14ac:dyDescent="0.3">
      <c r="A8" s="35" t="s">
        <v>57</v>
      </c>
      <c r="B8" s="36" t="s">
        <v>58</v>
      </c>
      <c r="C8" s="36" t="s">
        <v>59</v>
      </c>
      <c r="D8" s="36" t="s">
        <v>60</v>
      </c>
      <c r="E8" s="35" t="s">
        <v>61</v>
      </c>
    </row>
    <row r="9" spans="1:5" s="32" customFormat="1" ht="13" x14ac:dyDescent="0.3">
      <c r="A9" s="38" t="s">
        <v>62</v>
      </c>
      <c r="B9" s="38">
        <v>5</v>
      </c>
      <c r="C9" s="38">
        <v>24</v>
      </c>
      <c r="D9" s="39">
        <v>1</v>
      </c>
      <c r="E9" s="40">
        <f>(B9*C9*D9)/$B$5</f>
        <v>2.5</v>
      </c>
    </row>
    <row r="10" spans="1:5" s="29" customFormat="1" ht="13" x14ac:dyDescent="0.3">
      <c r="A10" s="38" t="s">
        <v>63</v>
      </c>
      <c r="B10" s="38">
        <v>3</v>
      </c>
      <c r="C10" s="38">
        <v>24</v>
      </c>
      <c r="D10" s="41">
        <v>0.5</v>
      </c>
      <c r="E10" s="40">
        <f>(B10*C10*D10)/$B$5</f>
        <v>0.75</v>
      </c>
    </row>
    <row r="11" spans="1:5" s="29" customFormat="1" ht="13" x14ac:dyDescent="0.3">
      <c r="A11" s="38" t="s">
        <v>64</v>
      </c>
      <c r="B11" s="38">
        <v>2</v>
      </c>
      <c r="C11" s="38">
        <v>6</v>
      </c>
      <c r="D11" s="41">
        <v>1</v>
      </c>
      <c r="E11" s="40">
        <f>(B11*C11*D11)/$B$5</f>
        <v>0.25</v>
      </c>
    </row>
    <row r="12" spans="1:5" s="29" customFormat="1" ht="13" x14ac:dyDescent="0.3">
      <c r="A12" s="42" t="s">
        <v>65</v>
      </c>
      <c r="B12" s="42">
        <v>3</v>
      </c>
      <c r="C12" s="42">
        <v>48</v>
      </c>
      <c r="D12" s="43">
        <v>0.25</v>
      </c>
      <c r="E12" s="44">
        <f>(B12*C12*D12)/$B$5</f>
        <v>0.75</v>
      </c>
    </row>
    <row r="13" spans="1:5" s="29" customFormat="1" ht="13" x14ac:dyDescent="0.3">
      <c r="A13" s="42" t="s">
        <v>66</v>
      </c>
      <c r="B13" s="42">
        <v>3</v>
      </c>
      <c r="C13" s="42">
        <v>48</v>
      </c>
      <c r="D13" s="43">
        <v>0.2</v>
      </c>
      <c r="E13" s="44">
        <f t="shared" ref="E13:E19" si="0">(B13*C13*D13)/$B$5</f>
        <v>0.6</v>
      </c>
    </row>
    <row r="14" spans="1:5" s="29" customFormat="1" ht="13" x14ac:dyDescent="0.3">
      <c r="A14" s="42" t="s">
        <v>67</v>
      </c>
      <c r="B14" s="42">
        <v>1</v>
      </c>
      <c r="C14" s="42">
        <v>48</v>
      </c>
      <c r="D14" s="43">
        <v>1</v>
      </c>
      <c r="E14" s="44">
        <f t="shared" si="0"/>
        <v>1</v>
      </c>
    </row>
    <row r="15" spans="1:5" s="29" customFormat="1" ht="13" x14ac:dyDescent="0.3">
      <c r="A15" s="42" t="s">
        <v>68</v>
      </c>
      <c r="B15" s="42">
        <v>1</v>
      </c>
      <c r="C15" s="42">
        <v>48</v>
      </c>
      <c r="D15" s="43">
        <v>1</v>
      </c>
      <c r="E15" s="44">
        <f t="shared" si="0"/>
        <v>1</v>
      </c>
    </row>
    <row r="16" spans="1:5" s="29" customFormat="1" ht="13" x14ac:dyDescent="0.3">
      <c r="A16" s="42" t="s">
        <v>69</v>
      </c>
      <c r="B16" s="42">
        <v>1</v>
      </c>
      <c r="C16" s="42">
        <v>48</v>
      </c>
      <c r="D16" s="43">
        <v>0.2</v>
      </c>
      <c r="E16" s="44">
        <f t="shared" si="0"/>
        <v>0.20000000000000004</v>
      </c>
    </row>
    <row r="17" spans="1:5" s="29" customFormat="1" ht="13" x14ac:dyDescent="0.3">
      <c r="A17" s="42" t="s">
        <v>70</v>
      </c>
      <c r="B17" s="42">
        <v>1</v>
      </c>
      <c r="C17" s="42">
        <v>48</v>
      </c>
      <c r="D17" s="43">
        <v>0.4</v>
      </c>
      <c r="E17" s="44">
        <f t="shared" si="0"/>
        <v>0.40000000000000008</v>
      </c>
    </row>
    <row r="18" spans="1:5" s="29" customFormat="1" ht="13" x14ac:dyDescent="0.3">
      <c r="A18" s="42" t="s">
        <v>71</v>
      </c>
      <c r="B18" s="42">
        <v>5</v>
      </c>
      <c r="C18" s="42">
        <v>48</v>
      </c>
      <c r="D18" s="43">
        <v>0.6</v>
      </c>
      <c r="E18" s="44">
        <f t="shared" si="0"/>
        <v>3</v>
      </c>
    </row>
    <row r="19" spans="1:5" s="29" customFormat="1" ht="13" x14ac:dyDescent="0.3">
      <c r="A19" s="42" t="s">
        <v>72</v>
      </c>
      <c r="B19" s="42">
        <v>1</v>
      </c>
      <c r="C19" s="42">
        <v>48</v>
      </c>
      <c r="D19" s="43">
        <v>0.25</v>
      </c>
      <c r="E19" s="44">
        <f t="shared" si="0"/>
        <v>0.25</v>
      </c>
    </row>
    <row r="20" spans="1:5" s="47" customFormat="1" ht="13" x14ac:dyDescent="0.3">
      <c r="A20" s="45" t="s">
        <v>73</v>
      </c>
      <c r="B20" s="45"/>
      <c r="C20" s="45"/>
      <c r="D20" s="45"/>
      <c r="E20" s="46">
        <f>SUM(E12:E19)</f>
        <v>7.2</v>
      </c>
    </row>
    <row r="21" spans="1:5" s="29" customFormat="1" ht="13" x14ac:dyDescent="0.3"/>
    <row r="22" spans="1:5" s="29" customFormat="1" ht="13.5" x14ac:dyDescent="0.35">
      <c r="A22" s="33" t="s">
        <v>74</v>
      </c>
      <c r="B22" s="33"/>
      <c r="C22" s="33"/>
      <c r="D22" s="33"/>
      <c r="E22" s="48" t="s">
        <v>75</v>
      </c>
    </row>
    <row r="23" spans="1:5" s="29" customFormat="1" ht="26" x14ac:dyDescent="0.3">
      <c r="A23" s="35" t="s">
        <v>76</v>
      </c>
      <c r="B23" s="36" t="s">
        <v>58</v>
      </c>
      <c r="C23" s="36" t="s">
        <v>59</v>
      </c>
      <c r="D23" s="36" t="s">
        <v>60</v>
      </c>
      <c r="E23" s="35" t="s">
        <v>61</v>
      </c>
    </row>
    <row r="24" spans="1:5" s="29" customFormat="1" ht="13" x14ac:dyDescent="0.3">
      <c r="A24" s="38" t="s">
        <v>77</v>
      </c>
      <c r="B24" s="38">
        <v>2</v>
      </c>
      <c r="C24" s="38">
        <v>6</v>
      </c>
      <c r="D24" s="41">
        <v>1</v>
      </c>
      <c r="E24" s="40">
        <f>(B24*C24*D24)/$B$5</f>
        <v>0.25</v>
      </c>
    </row>
    <row r="25" spans="1:5" s="29" customFormat="1" ht="13" x14ac:dyDescent="0.3">
      <c r="A25" s="42" t="s">
        <v>78</v>
      </c>
      <c r="B25" s="42">
        <v>1</v>
      </c>
      <c r="C25" s="42">
        <v>48</v>
      </c>
      <c r="D25" s="49">
        <v>0.3</v>
      </c>
      <c r="E25" s="44">
        <f>(B25*C25*D25)/$B$5</f>
        <v>0.3</v>
      </c>
    </row>
    <row r="26" spans="1:5" s="29" customFormat="1" ht="13" x14ac:dyDescent="0.3">
      <c r="A26" s="42" t="s">
        <v>79</v>
      </c>
      <c r="B26" s="42">
        <v>1</v>
      </c>
      <c r="C26" s="42">
        <v>48</v>
      </c>
      <c r="D26" s="49">
        <v>0.15</v>
      </c>
      <c r="E26" s="44">
        <f>(B26*C26*D26)/$B$5</f>
        <v>0.15</v>
      </c>
    </row>
    <row r="27" spans="1:5" s="29" customFormat="1" ht="13" x14ac:dyDescent="0.3">
      <c r="A27" s="42" t="s">
        <v>80</v>
      </c>
      <c r="B27" s="42">
        <v>1</v>
      </c>
      <c r="C27" s="42">
        <v>48</v>
      </c>
      <c r="D27" s="49">
        <v>0.3</v>
      </c>
      <c r="E27" s="44">
        <f>(B27*C27*D27)/$B$5</f>
        <v>0.3</v>
      </c>
    </row>
    <row r="28" spans="1:5" s="47" customFormat="1" ht="13" x14ac:dyDescent="0.3">
      <c r="A28" s="45" t="s">
        <v>73</v>
      </c>
      <c r="B28" s="45"/>
      <c r="C28" s="45"/>
      <c r="D28" s="45"/>
      <c r="E28" s="46">
        <f>SUM(E25:E27)</f>
        <v>0.75</v>
      </c>
    </row>
    <row r="29" spans="1:5" s="29" customFormat="1" ht="13" x14ac:dyDescent="0.3"/>
    <row r="30" spans="1:5" s="29" customFormat="1" ht="13.5" x14ac:dyDescent="0.35">
      <c r="A30" s="33" t="s">
        <v>74</v>
      </c>
      <c r="B30" s="33"/>
      <c r="C30" s="33"/>
      <c r="D30" s="33"/>
      <c r="E30" s="48" t="s">
        <v>81</v>
      </c>
    </row>
    <row r="31" spans="1:5" s="29" customFormat="1" ht="26" x14ac:dyDescent="0.3">
      <c r="A31" s="50" t="s">
        <v>76</v>
      </c>
      <c r="B31" s="36" t="s">
        <v>58</v>
      </c>
      <c r="C31" s="36" t="s">
        <v>59</v>
      </c>
      <c r="D31" s="36" t="s">
        <v>60</v>
      </c>
      <c r="E31" s="50" t="s">
        <v>61</v>
      </c>
    </row>
    <row r="32" spans="1:5" s="29" customFormat="1" ht="13" x14ac:dyDescent="0.3">
      <c r="A32" s="38" t="s">
        <v>77</v>
      </c>
      <c r="B32" s="38">
        <v>2</v>
      </c>
      <c r="C32" s="38">
        <v>6</v>
      </c>
      <c r="D32" s="41">
        <v>1</v>
      </c>
      <c r="E32" s="40">
        <f>(B32*C32*D32)/$B$5</f>
        <v>0.25</v>
      </c>
    </row>
    <row r="33" spans="1:5" s="29" customFormat="1" ht="13" x14ac:dyDescent="0.3">
      <c r="A33" s="42" t="s">
        <v>82</v>
      </c>
      <c r="B33" s="42">
        <v>1</v>
      </c>
      <c r="C33" s="42">
        <v>48</v>
      </c>
      <c r="D33" s="49">
        <v>1</v>
      </c>
      <c r="E33" s="44">
        <f>(B33*C33*D33)/$B$5</f>
        <v>1</v>
      </c>
    </row>
    <row r="34" spans="1:5" s="29" customFormat="1" ht="13" x14ac:dyDescent="0.3">
      <c r="A34" s="42" t="s">
        <v>65</v>
      </c>
      <c r="B34" s="42">
        <v>2</v>
      </c>
      <c r="C34" s="42">
        <v>48</v>
      </c>
      <c r="D34" s="49">
        <v>0.25</v>
      </c>
      <c r="E34" s="44">
        <f>(B34*C34*D34)/$B$5</f>
        <v>0.5</v>
      </c>
    </row>
    <row r="35" spans="1:5" s="29" customFormat="1" ht="13" x14ac:dyDescent="0.3">
      <c r="A35" s="42" t="s">
        <v>72</v>
      </c>
      <c r="B35" s="42">
        <v>1</v>
      </c>
      <c r="C35" s="42">
        <v>48</v>
      </c>
      <c r="D35" s="49">
        <v>0.5</v>
      </c>
      <c r="E35" s="44"/>
    </row>
    <row r="36" spans="1:5" s="29" customFormat="1" ht="13" x14ac:dyDescent="0.3">
      <c r="A36" s="42" t="s">
        <v>83</v>
      </c>
      <c r="B36" s="42">
        <v>1</v>
      </c>
      <c r="C36" s="42">
        <v>48</v>
      </c>
      <c r="D36" s="49">
        <v>0.25</v>
      </c>
      <c r="E36" s="44">
        <f>(B36*C36*D36)/$B$5</f>
        <v>0.25</v>
      </c>
    </row>
    <row r="37" spans="1:5" s="47" customFormat="1" ht="13" x14ac:dyDescent="0.3">
      <c r="A37" s="45" t="s">
        <v>73</v>
      </c>
      <c r="B37" s="45"/>
      <c r="C37" s="45"/>
      <c r="D37" s="45"/>
      <c r="E37" s="46">
        <f>SUM(E33:E36)</f>
        <v>1.75</v>
      </c>
    </row>
    <row r="38" spans="1:5" s="29" customFormat="1" ht="13" x14ac:dyDescent="0.3"/>
    <row r="39" spans="1:5" s="29" customFormat="1" ht="13.5" x14ac:dyDescent="0.35">
      <c r="A39" s="33" t="s">
        <v>74</v>
      </c>
      <c r="B39" s="33"/>
      <c r="C39" s="33"/>
      <c r="D39" s="33"/>
      <c r="E39" s="48" t="s">
        <v>37</v>
      </c>
    </row>
    <row r="40" spans="1:5" s="29" customFormat="1" ht="26" x14ac:dyDescent="0.3">
      <c r="A40" s="50" t="s">
        <v>76</v>
      </c>
      <c r="B40" s="36" t="s">
        <v>58</v>
      </c>
      <c r="C40" s="36" t="s">
        <v>59</v>
      </c>
      <c r="D40" s="36" t="s">
        <v>60</v>
      </c>
      <c r="E40" s="50" t="s">
        <v>61</v>
      </c>
    </row>
    <row r="41" spans="1:5" s="29" customFormat="1" ht="13" x14ac:dyDescent="0.3">
      <c r="A41" s="38" t="s">
        <v>77</v>
      </c>
      <c r="B41" s="38">
        <v>2</v>
      </c>
      <c r="C41" s="38">
        <v>6</v>
      </c>
      <c r="D41" s="41">
        <v>1</v>
      </c>
      <c r="E41" s="40">
        <f>(B41*C41*D41)/$B$5</f>
        <v>0.25</v>
      </c>
    </row>
    <row r="42" spans="1:5" s="29" customFormat="1" ht="13" x14ac:dyDescent="0.3">
      <c r="A42" s="42" t="s">
        <v>84</v>
      </c>
      <c r="B42" s="42">
        <v>1</v>
      </c>
      <c r="C42" s="42">
        <v>48</v>
      </c>
      <c r="D42" s="49">
        <v>0.3</v>
      </c>
      <c r="E42" s="44">
        <f>(B42*C42*D42)/$B$5</f>
        <v>0.3</v>
      </c>
    </row>
    <row r="43" spans="1:5" s="29" customFormat="1" ht="13" x14ac:dyDescent="0.3">
      <c r="A43" s="42"/>
      <c r="B43" s="42"/>
      <c r="C43" s="42"/>
      <c r="D43" s="49"/>
      <c r="E43" s="44">
        <f>(B43*C43*D43)/$B$5</f>
        <v>0</v>
      </c>
    </row>
    <row r="44" spans="1:5" s="29" customFormat="1" ht="13" x14ac:dyDescent="0.3">
      <c r="A44" s="42"/>
      <c r="B44" s="42"/>
      <c r="C44" s="42"/>
      <c r="D44" s="49"/>
      <c r="E44" s="44">
        <f>(B44*C44*D44)/$B$5</f>
        <v>0</v>
      </c>
    </row>
    <row r="45" spans="1:5" s="47" customFormat="1" ht="13" x14ac:dyDescent="0.3">
      <c r="A45" s="45" t="s">
        <v>73</v>
      </c>
      <c r="B45" s="45"/>
      <c r="C45" s="45"/>
      <c r="D45" s="45"/>
      <c r="E45" s="46">
        <f>SUM(E42:E44)</f>
        <v>0.3</v>
      </c>
    </row>
    <row r="46" spans="1:5" s="29" customFormat="1" ht="13" x14ac:dyDescent="0.3"/>
    <row r="47" spans="1:5" s="29" customFormat="1" ht="13.5" x14ac:dyDescent="0.35">
      <c r="A47" s="33" t="s">
        <v>74</v>
      </c>
      <c r="B47" s="33"/>
      <c r="C47" s="33"/>
      <c r="D47" s="33"/>
      <c r="E47" s="48" t="s">
        <v>85</v>
      </c>
    </row>
    <row r="48" spans="1:5" s="29" customFormat="1" ht="26" x14ac:dyDescent="0.3">
      <c r="A48" s="50" t="s">
        <v>76</v>
      </c>
      <c r="B48" s="36" t="s">
        <v>58</v>
      </c>
      <c r="C48" s="36" t="s">
        <v>59</v>
      </c>
      <c r="D48" s="36" t="s">
        <v>60</v>
      </c>
      <c r="E48" s="50" t="s">
        <v>61</v>
      </c>
    </row>
    <row r="49" spans="1:5" s="29" customFormat="1" ht="13" x14ac:dyDescent="0.3">
      <c r="A49" s="38" t="s">
        <v>77</v>
      </c>
      <c r="B49" s="38">
        <v>2</v>
      </c>
      <c r="C49" s="38">
        <v>6</v>
      </c>
      <c r="D49" s="41">
        <v>1</v>
      </c>
      <c r="E49" s="40">
        <f>(B49*C49*D49)/$B$5</f>
        <v>0.25</v>
      </c>
    </row>
    <row r="50" spans="1:5" s="29" customFormat="1" ht="13" x14ac:dyDescent="0.3">
      <c r="A50" s="42" t="s">
        <v>86</v>
      </c>
      <c r="B50" s="42">
        <v>1</v>
      </c>
      <c r="C50" s="42">
        <v>48</v>
      </c>
      <c r="D50" s="49">
        <v>0.2</v>
      </c>
      <c r="E50" s="44">
        <f>(B50*C50*D50)/$B$5</f>
        <v>0.20000000000000004</v>
      </c>
    </row>
    <row r="51" spans="1:5" s="29" customFormat="1" ht="13" x14ac:dyDescent="0.3">
      <c r="A51" s="42" t="s">
        <v>87</v>
      </c>
      <c r="B51" s="42">
        <v>1</v>
      </c>
      <c r="C51" s="42">
        <v>48</v>
      </c>
      <c r="D51" s="49">
        <v>1</v>
      </c>
      <c r="E51" s="44">
        <f>(B51*C51*D51)/$B$5</f>
        <v>1</v>
      </c>
    </row>
    <row r="52" spans="1:5" s="29" customFormat="1" ht="13" x14ac:dyDescent="0.3">
      <c r="A52" s="42"/>
      <c r="B52" s="42"/>
      <c r="C52" s="42"/>
      <c r="D52" s="49"/>
      <c r="E52" s="44">
        <f>(B52*C52*D52)/$B$5</f>
        <v>0</v>
      </c>
    </row>
    <row r="53" spans="1:5" s="47" customFormat="1" ht="13" x14ac:dyDescent="0.3">
      <c r="A53" s="45" t="s">
        <v>73</v>
      </c>
      <c r="B53" s="45"/>
      <c r="C53" s="45"/>
      <c r="D53" s="45"/>
      <c r="E53" s="46">
        <f>SUM(E50:E52)</f>
        <v>1.2</v>
      </c>
    </row>
  </sheetData>
  <mergeCells count="3">
    <mergeCell ref="A3:E3"/>
    <mergeCell ref="A1:E1"/>
    <mergeCell ref="A2:E2"/>
  </mergeCells>
  <phoneticPr fontId="0" type="noConversion"/>
  <pageMargins left="0.75" right="0.75" top="1" bottom="1" header="0.5" footer="0.5"/>
  <pageSetup scale="57"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B1B7F5CDABF549888E3000B3FAB7DA" ma:contentTypeVersion="16" ma:contentTypeDescription="Create a new document." ma:contentTypeScope="" ma:versionID="4ea85c447eb79e58d0f166d847f3ff07">
  <xsd:schema xmlns:xsd="http://www.w3.org/2001/XMLSchema" xmlns:xs="http://www.w3.org/2001/XMLSchema" xmlns:p="http://schemas.microsoft.com/office/2006/metadata/properties" xmlns:ns2="8f478177-b11f-44cc-af97-a80b64076f78" xmlns:ns3="595b3c4b-2984-470d-8d4f-adf24caa974a" xmlns:ns4="http://schemas.microsoft.com/sharepoint/v4" targetNamespace="http://schemas.microsoft.com/office/2006/metadata/properties" ma:root="true" ma:fieldsID="06808d0a459a277190bb6c2bf9f09310" ns2:_="" ns3:_="" ns4:_="">
    <xsd:import namespace="8f478177-b11f-44cc-af97-a80b64076f78"/>
    <xsd:import namespace="595b3c4b-2984-470d-8d4f-adf24caa974a"/>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bjectDetectorVersions"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SearchProperties"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78177-b11f-44cc-af97-a80b64076f78"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dd326b11-000b-48f3-9e38-ba9c9f520b02}" ma:internalName="TaxCatchAll" ma:showField="CatchAllData" ma:web="8f478177-b11f-44cc-af97-a80b64076f7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95b3c4b-2984-470d-8d4f-adf24caa974a"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5de1f7dd-c8b9-4740-b113-82fdc299c990"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6"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f478177-b11f-44cc-af97-a80b64076f78" xsi:nil="true"/>
    <lcf76f155ced4ddcb4097134ff3c332f xmlns="595b3c4b-2984-470d-8d4f-adf24caa974a">
      <Terms xmlns="http://schemas.microsoft.com/office/infopath/2007/PartnerControls"/>
    </lcf76f155ced4ddcb4097134ff3c332f>
    <_dlc_DocId xmlns="8f478177-b11f-44cc-af97-a80b64076f78">PEJCDPMDDU7T-1274726994-42058</_dlc_DocId>
    <_dlc_DocIdUrl xmlns="8f478177-b11f-44cc-af97-a80b64076f78">
      <Url>https://syrahealth1.sharepoint.com/sites/workdrive/_layouts/15/DocIdRedir.aspx?ID=PEJCDPMDDU7T-1274726994-42058</Url>
      <Description>PEJCDPMDDU7T-1274726994-42058</Description>
    </_dlc_DocIdUrl>
    <IconOverlay xmlns="http://schemas.microsoft.com/sharepoint/v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F6B242C-E7DB-40D5-A079-2CFF05CBCC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78177-b11f-44cc-af97-a80b64076f78"/>
    <ds:schemaRef ds:uri="595b3c4b-2984-470d-8d4f-adf24caa974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E68847B-809D-46C7-8B11-FEB3F776F4F9}">
  <ds:schemaRefs>
    <ds:schemaRef ds:uri="http://www.w3.org/XML/1998/namespace"/>
    <ds:schemaRef ds:uri="http://schemas.microsoft.com/office/infopath/2007/PartnerControls"/>
    <ds:schemaRef ds:uri="http://schemas.microsoft.com/office/2006/documentManagement/types"/>
    <ds:schemaRef ds:uri="http://purl.org/dc/terms/"/>
    <ds:schemaRef ds:uri="http://schemas.openxmlformats.org/package/2006/metadata/core-properties"/>
    <ds:schemaRef ds:uri="http://purl.org/dc/elements/1.1/"/>
    <ds:schemaRef ds:uri="http://schemas.microsoft.com/office/2006/metadata/properties"/>
    <ds:schemaRef ds:uri="595b3c4b-2984-470d-8d4f-adf24caa974a"/>
    <ds:schemaRef ds:uri="8f478177-b11f-44cc-af97-a80b64076f78"/>
    <ds:schemaRef ds:uri="http://purl.org/dc/dcmitype/"/>
    <ds:schemaRef ds:uri="http://schemas.microsoft.com/sharepoint/v4"/>
  </ds:schemaRefs>
</ds:datastoreItem>
</file>

<file path=customXml/itemProps3.xml><?xml version="1.0" encoding="utf-8"?>
<ds:datastoreItem xmlns:ds="http://schemas.openxmlformats.org/officeDocument/2006/customXml" ds:itemID="{1B5F0A8E-DB83-4613-99F7-16B10FA92C4A}">
  <ds:schemaRefs>
    <ds:schemaRef ds:uri="http://schemas.microsoft.com/sharepoint/v3/contenttype/forms"/>
  </ds:schemaRefs>
</ds:datastoreItem>
</file>

<file path=customXml/itemProps4.xml><?xml version="1.0" encoding="utf-8"?>
<ds:datastoreItem xmlns:ds="http://schemas.openxmlformats.org/officeDocument/2006/customXml" ds:itemID="{D3A7D982-D50B-4570-9924-7CFFCC83DEF0}">
  <ds:schemaRefs>
    <ds:schemaRef ds:uri="http://schemas.microsoft.com/sharepoint/events"/>
  </ds:schemaRefs>
</ds:datastoreItem>
</file>

<file path=docMetadata/LabelInfo.xml><?xml version="1.0" encoding="utf-8"?>
<clbl:labelList xmlns:clbl="http://schemas.microsoft.com/office/2020/mipLabelMetadata">
  <clbl:label id="{759b7460-31ad-4a6a-b096-420f0d7a0519}" enabled="0" method="" siteId="{759b7460-31ad-4a6a-b096-420f0d7a051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Sequoia Elliott</dc:creator>
  <cp:keywords/>
  <dc:description/>
  <cp:lastModifiedBy>Sequoia Elliott</cp:lastModifiedBy>
  <cp:revision/>
  <dcterms:created xsi:type="dcterms:W3CDTF">2008-11-12T18:12:47Z</dcterms:created>
  <dcterms:modified xsi:type="dcterms:W3CDTF">2024-06-17T13:00:41Z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0x01010033B1B7F5CDABF549888E3000B3FAB7DA</vt:lpwstr>
  </property>
  <property fmtid="{D5CDD505-2E9C-101B-9397-08002B2CF9AE}" pid="3" name="_dlc_DocIdItemGuid">
    <vt:lpwstr>faad2df9-50a3-403a-b09a-3b3a11583e34</vt:lpwstr>
  </property>
  <property fmtid="{D5CDD505-2E9C-101B-9397-08002B2CF9AE}" pid="4" name="MediaServiceImageTags">
    <vt:lpwstr/>
  </property>
</Properties>
</file>